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tabRatio="801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<sst xmlns="http://schemas.openxmlformats.org/spreadsheetml/2006/main" count="62" uniqueCount="50">
  <si>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Численность обучающихся</t>
  </si>
  <si>
    <t>Учебников в библиотечных фондах</t>
  </si>
  <si>
    <t>всего</t>
  </si>
  <si>
    <t>Из них физически изношенных</t>
  </si>
  <si>
    <t>%</t>
  </si>
  <si>
    <t>(экз.)</t>
  </si>
  <si>
    <t>Начальные школы</t>
  </si>
  <si>
    <t>Основные школы</t>
  </si>
  <si>
    <t>Средние школы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</si>
  <si>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</si>
  <si>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</si>
  <si>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</si>
  <si>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</si>
  <si>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</si>
  <si>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</si>
  <si>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</si>
  <si>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</si>
  <si>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10 класс</t>
  </si>
  <si>
    <t>11 класс</t>
  </si>
  <si>
    <t>Спец. (коррекц.) школы</t>
  </si>
  <si>
    <t>5 класс</t>
  </si>
  <si>
    <t>7 класс</t>
  </si>
  <si>
    <t>Руководитель органа управления образованием субъекта федерации</t>
  </si>
  <si>
    <t>МП</t>
  </si>
  <si>
    <t>(Ф.И.О.)</t>
  </si>
  <si>
    <t xml:space="preserve">Исполнитель  </t>
  </si>
  <si>
    <t>Кол-во учебников в личном пользовании (приобретенных на средства родителей)</t>
  </si>
  <si>
    <r>
      <t>Всего (экз.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</si>
  <si>
    <t>*  1 комплект =  1экземпляру независимо от кол-ва частей</t>
  </si>
  <si>
    <r>
      <t xml:space="preserve">В таблице заполняются только </t>
    </r>
    <r>
      <rPr>
        <b/>
        <i/>
        <sz val="12"/>
        <color indexed="10"/>
        <rFont val="Times New Roman"/>
        <family val="1"/>
      </rPr>
      <t>ПУСТЫЕ</t>
    </r>
    <r>
      <rPr>
        <i/>
        <sz val="12"/>
        <rFont val="Times New Roman"/>
        <family val="1"/>
      </rPr>
      <t xml:space="preserve"> ячейки</t>
    </r>
  </si>
  <si>
    <t>Форма СУ</t>
  </si>
  <si>
    <t>Исследование состояния и использования библиотечных фондов ОО</t>
  </si>
  <si>
    <t>в % от общего числа необходимых</t>
  </si>
  <si>
    <t>СТРОКИ 15 и 27 ДОЛЖНЫ БЫТЬ РАВНЫ</t>
  </si>
  <si>
    <t>Приложение № 1</t>
  </si>
  <si>
    <t>Обеспеченность учебниками из БФ</t>
  </si>
  <si>
    <t>** Фактическая потребность на 2022/2023 у.г. с учетом заказа  и без учета потребности учебников по физкультуре, ИЗО, музыке, технологии</t>
  </si>
  <si>
    <t>Из них выданных учащимся в 2022-23 учебном году</t>
  </si>
  <si>
    <r>
      <t xml:space="preserve">Потребность (в экз.) </t>
    </r>
    <r>
      <rPr>
        <sz val="10"/>
        <color indexed="10"/>
        <rFont val="Times New Roman"/>
        <family val="1"/>
      </rPr>
      <t xml:space="preserve">** </t>
    </r>
    <r>
      <rPr>
        <sz val="10"/>
        <rFont val="Times New Roman"/>
        <family val="1"/>
      </rPr>
      <t>на 2022/2023 у.г.</t>
    </r>
  </si>
  <si>
    <t>Из них не вошедших в ФПУ №858 от 21.09.2022</t>
  </si>
  <si>
    <t>Из них изданных в 2019 и  2020 г. включительно</t>
  </si>
  <si>
    <t>Из них изданных в  2021 и 2022 г. включительно</t>
  </si>
  <si>
    <t>Из них изданных до 2018 г. включительно</t>
  </si>
  <si>
    <t>Кол-во учебников, приобретенных на средства регионального бюджета</t>
  </si>
  <si>
    <t xml:space="preserve">Кол-во учебников, приобретенных на внебюджетные (школьные) средства </t>
  </si>
  <si>
    <t>Наименование МБОУ Школа №98 г. о. Самара</t>
  </si>
  <si>
    <t>Адрес г. Самара, ул.Транзитная,111</t>
  </si>
  <si>
    <t>Ф.И.О. руководителя Юсупова А. Э.</t>
  </si>
  <si>
    <t>Ф.И.О. исполнителя Мурзаева Э. А.</t>
  </si>
  <si>
    <t>тел./факс./e-mail 931-28-43/ mou98@yandex.ru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</si>
</sst>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wrapText="1"/>
    </xf>
    <xf numFmtId="173" fontId="4" fillId="0" borderId="0" xfId="0" applyNumberFormat="1" applyFont="1" applyAlignment="1">
      <alignment horizontal="center"/>
    </xf>
    <xf numFmtId="173" fontId="4" fillId="0" borderId="10" xfId="0" applyNumberFormat="1" applyFont="1" applyBorder="1" applyAlignment="1">
      <alignment horizontal="center" vertical="center" textRotation="90" wrapText="1"/>
    </xf>
    <xf numFmtId="173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9" fontId="4" fillId="33" borderId="10" xfId="0" applyNumberFormat="1" applyFont="1" applyFill="1" applyBorder="1" applyAlignment="1">
      <alignment horizontal="center" vertical="top" wrapText="1"/>
    </xf>
    <xf numFmtId="9" fontId="4" fillId="0" borderId="10" xfId="57" applyFont="1" applyBorder="1" applyAlignment="1">
      <alignment horizontal="center" vertical="top" wrapText="1"/>
    </xf>
    <xf numFmtId="9" fontId="4" fillId="33" borderId="10" xfId="57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53" applyFont="1" applyAlignment="1">
      <alignment horizontal="left" vertical="top" wrapText="1"/>
      <protection/>
    </xf>
    <xf numFmtId="0" fontId="5" fillId="0" borderId="17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90" zoomScaleNormal="90" zoomScalePageLayoutView="0" workbookViewId="0" topLeftCell="A10">
      <selection activeCell="R15" sqref="R15"/>
    </sheetView>
  </sheetViews>
  <sheetFormatPr defaultColWidth="9.00390625" defaultRowHeight="12.75"/>
  <cols>
    <col min="1" max="1" width="18.25390625" style="5" customWidth="1"/>
    <col min="2" max="2" width="13.375" style="5" customWidth="1"/>
    <col min="3" max="3" width="11.625" style="5" customWidth="1"/>
    <col min="4" max="5" width="7.75390625" style="5" customWidth="1"/>
    <col min="6" max="6" width="7.75390625" style="11" customWidth="1"/>
    <col min="7" max="9" width="7.75390625" style="5" customWidth="1"/>
    <col min="10" max="10" width="7.75390625" style="11" customWidth="1"/>
    <col min="11" max="11" width="7.75390625" style="5" customWidth="1"/>
    <col min="12" max="12" width="7.75390625" style="11" customWidth="1"/>
    <col min="13" max="13" width="7.75390625" style="5" customWidth="1"/>
    <col min="14" max="14" width="7.75390625" style="11" customWidth="1"/>
    <col min="15" max="16" width="7.75390625" style="5" customWidth="1"/>
    <col min="17" max="18" width="8.875" style="5" customWidth="1"/>
    <col min="19" max="19" width="8.00390625" style="5" customWidth="1"/>
    <col min="20" max="20" width="14.375" style="11" customWidth="1"/>
    <col min="21" max="16384" width="9.125" style="2" customWidth="1"/>
  </cols>
  <sheetData>
    <row r="1" spans="19:20" ht="12.75">
      <c r="S1" s="34" t="s">
        <v>34</v>
      </c>
      <c r="T1" s="34"/>
    </row>
    <row r="2" ht="12.75">
      <c r="A2" s="23" t="s">
        <v>30</v>
      </c>
    </row>
    <row r="3" spans="1:20" ht="12.75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3"/>
      <c r="S3" s="22"/>
      <c r="T3" s="22"/>
    </row>
    <row r="4" spans="1:6" s="15" customFormat="1" ht="12.75">
      <c r="A4" s="39" t="s">
        <v>45</v>
      </c>
      <c r="B4" s="39"/>
      <c r="C4" s="39"/>
      <c r="D4" s="26"/>
      <c r="E4" s="26"/>
      <c r="F4" s="16"/>
    </row>
    <row r="5" spans="1:6" s="15" customFormat="1" ht="12.75">
      <c r="A5" s="39" t="s">
        <v>46</v>
      </c>
      <c r="B5" s="39"/>
      <c r="F5" s="16"/>
    </row>
    <row r="6" spans="1:6" s="15" customFormat="1" ht="12.75">
      <c r="A6" s="39" t="s">
        <v>47</v>
      </c>
      <c r="B6" s="39"/>
      <c r="F6" s="16"/>
    </row>
    <row r="7" spans="1:16" s="15" customFormat="1" ht="12.75">
      <c r="A7" s="39" t="s">
        <v>48</v>
      </c>
      <c r="B7" s="39"/>
      <c r="C7" s="17"/>
      <c r="D7" s="17"/>
      <c r="E7" s="17"/>
      <c r="F7" s="17"/>
      <c r="G7" s="17"/>
      <c r="H7" s="17"/>
      <c r="I7" s="17"/>
      <c r="J7" s="17"/>
      <c r="K7" s="17"/>
      <c r="L7" s="17"/>
      <c r="M7" s="27"/>
      <c r="N7" s="17"/>
      <c r="O7" s="17"/>
      <c r="P7" s="17"/>
    </row>
    <row r="8" spans="1:25" s="15" customFormat="1" ht="12.75" customHeight="1">
      <c r="A8" s="39" t="s">
        <v>49</v>
      </c>
      <c r="B8" s="39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Y8" s="28"/>
    </row>
    <row r="9" spans="1:20" s="14" customFormat="1" ht="12.75" customHeight="1">
      <c r="A9" s="44"/>
      <c r="B9" s="44" t="s">
        <v>0</v>
      </c>
      <c r="C9" s="46" t="s">
        <v>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52" t="s">
        <v>38</v>
      </c>
      <c r="Q9" s="41" t="s">
        <v>26</v>
      </c>
      <c r="R9" s="41" t="s">
        <v>43</v>
      </c>
      <c r="S9" s="41" t="s">
        <v>44</v>
      </c>
      <c r="T9" s="44" t="s">
        <v>35</v>
      </c>
    </row>
    <row r="10" spans="1:20" s="14" customFormat="1" ht="60.75" customHeight="1">
      <c r="A10" s="44"/>
      <c r="B10" s="44"/>
      <c r="C10" s="44" t="s">
        <v>27</v>
      </c>
      <c r="D10" s="36" t="s">
        <v>42</v>
      </c>
      <c r="E10" s="36"/>
      <c r="F10" s="36" t="s">
        <v>40</v>
      </c>
      <c r="G10" s="36"/>
      <c r="H10" s="36" t="s">
        <v>41</v>
      </c>
      <c r="I10" s="36"/>
      <c r="J10" s="36" t="s">
        <v>3</v>
      </c>
      <c r="K10" s="36"/>
      <c r="L10" s="51" t="s">
        <v>39</v>
      </c>
      <c r="M10" s="51"/>
      <c r="N10" s="36" t="s">
        <v>37</v>
      </c>
      <c r="O10" s="36"/>
      <c r="P10" s="53"/>
      <c r="Q10" s="42"/>
      <c r="R10" s="42"/>
      <c r="S10" s="42"/>
      <c r="T10" s="44"/>
    </row>
    <row r="11" spans="1:20" s="14" customFormat="1" ht="69.75" customHeight="1">
      <c r="A11" s="44"/>
      <c r="B11" s="8" t="s">
        <v>2</v>
      </c>
      <c r="C11" s="44"/>
      <c r="D11" s="9" t="s">
        <v>4</v>
      </c>
      <c r="E11" s="7" t="s">
        <v>5</v>
      </c>
      <c r="F11" s="9" t="s">
        <v>4</v>
      </c>
      <c r="G11" s="7" t="s">
        <v>5</v>
      </c>
      <c r="H11" s="9" t="s">
        <v>4</v>
      </c>
      <c r="I11" s="7" t="s">
        <v>5</v>
      </c>
      <c r="J11" s="9" t="s">
        <v>4</v>
      </c>
      <c r="K11" s="7" t="s">
        <v>5</v>
      </c>
      <c r="L11" s="9" t="s">
        <v>4</v>
      </c>
      <c r="M11" s="7" t="s">
        <v>5</v>
      </c>
      <c r="N11" s="9" t="s">
        <v>4</v>
      </c>
      <c r="O11" s="7" t="s">
        <v>5</v>
      </c>
      <c r="P11" s="54"/>
      <c r="Q11" s="43"/>
      <c r="R11" s="43"/>
      <c r="S11" s="43"/>
      <c r="T11" s="12" t="s">
        <v>32</v>
      </c>
    </row>
    <row r="12" spans="1:20" s="14" customFormat="1" ht="13.5" customHeight="1">
      <c r="A12" s="1" t="s">
        <v>6</v>
      </c>
      <c r="B12" s="1"/>
      <c r="C12" s="1"/>
      <c r="D12" s="31" t="e">
        <f>E12/C12</f>
        <v>#DIV/0!</v>
      </c>
      <c r="E12" s="1"/>
      <c r="F12" s="29" t="e">
        <f>G12/C12</f>
        <v>#DIV/0!</v>
      </c>
      <c r="G12" s="1"/>
      <c r="H12" s="31" t="e">
        <f>I12/C12</f>
        <v>#DIV/0!</v>
      </c>
      <c r="I12" s="1"/>
      <c r="J12" s="29" t="e">
        <f>K12/C12</f>
        <v>#DIV/0!</v>
      </c>
      <c r="K12" s="1"/>
      <c r="L12" s="29" t="e">
        <f>M12/C12</f>
        <v>#DIV/0!</v>
      </c>
      <c r="M12" s="1"/>
      <c r="N12" s="29" t="e">
        <f>O12/C12</f>
        <v>#DIV/0!</v>
      </c>
      <c r="O12" s="1"/>
      <c r="P12" s="1"/>
      <c r="Q12" s="1">
        <v>0</v>
      </c>
      <c r="R12" s="1"/>
      <c r="S12" s="1">
        <v>0</v>
      </c>
      <c r="T12" s="29" t="e">
        <f>O12/(R12+S12)</f>
        <v>#DIV/0!</v>
      </c>
    </row>
    <row r="13" spans="1:20" s="14" customFormat="1" ht="13.5" customHeight="1">
      <c r="A13" s="1" t="s">
        <v>7</v>
      </c>
      <c r="B13" s="1"/>
      <c r="C13" s="1"/>
      <c r="D13" s="31" t="e">
        <f aca="true" t="shared" si="0" ref="D13:D28">E13/C13</f>
        <v>#DIV/0!</v>
      </c>
      <c r="E13" s="1"/>
      <c r="F13" s="29" t="e">
        <f aca="true" t="shared" si="1" ref="F13:F28">G13/C13</f>
        <v>#DIV/0!</v>
      </c>
      <c r="G13" s="1"/>
      <c r="H13" s="31" t="e">
        <f aca="true" t="shared" si="2" ref="H13:H28">I13/C13</f>
        <v>#DIV/0!</v>
      </c>
      <c r="I13" s="1"/>
      <c r="J13" s="29" t="e">
        <f aca="true" t="shared" si="3" ref="J13:J28">K13/C13</f>
        <v>#DIV/0!</v>
      </c>
      <c r="K13" s="1"/>
      <c r="L13" s="29" t="e">
        <f aca="true" t="shared" si="4" ref="L13:L28">M13/C13</f>
        <v>#DIV/0!</v>
      </c>
      <c r="M13" s="1"/>
      <c r="N13" s="29" t="e">
        <f aca="true" t="shared" si="5" ref="N13:N28">O13/C13</f>
        <v>#DIV/0!</v>
      </c>
      <c r="O13" s="1"/>
      <c r="P13" s="1"/>
      <c r="Q13" s="1">
        <v>0</v>
      </c>
      <c r="R13" s="1"/>
      <c r="S13" s="1">
        <v>0</v>
      </c>
      <c r="T13" s="29" t="e">
        <f aca="true" t="shared" si="6" ref="T13:T28">O13/(R13+S13)</f>
        <v>#DIV/0!</v>
      </c>
    </row>
    <row r="14" spans="1:20" s="14" customFormat="1" ht="13.5" customHeight="1">
      <c r="A14" s="1" t="s">
        <v>8</v>
      </c>
      <c r="B14" s="1">
        <v>549</v>
      </c>
      <c r="C14" s="1">
        <v>4735</v>
      </c>
      <c r="D14" s="31">
        <f t="shared" si="0"/>
        <v>0.6</v>
      </c>
      <c r="E14" s="1">
        <v>2841</v>
      </c>
      <c r="F14" s="29">
        <f t="shared" si="1"/>
        <v>0.22787750791974656</v>
      </c>
      <c r="G14" s="1">
        <v>1079</v>
      </c>
      <c r="H14" s="31">
        <f t="shared" si="2"/>
        <v>0.17212249208025343</v>
      </c>
      <c r="I14" s="1">
        <v>815</v>
      </c>
      <c r="J14" s="29">
        <f t="shared" si="3"/>
        <v>0.6498416050686378</v>
      </c>
      <c r="K14" s="1">
        <v>3077</v>
      </c>
      <c r="L14" s="29">
        <f t="shared" si="4"/>
        <v>0.9524815205913411</v>
      </c>
      <c r="M14" s="1">
        <v>4510</v>
      </c>
      <c r="N14" s="29">
        <f t="shared" si="5"/>
        <v>0.8992608236536431</v>
      </c>
      <c r="O14" s="1">
        <v>4258</v>
      </c>
      <c r="P14" s="1">
        <v>0</v>
      </c>
      <c r="Q14" s="1">
        <v>0</v>
      </c>
      <c r="R14" s="1">
        <v>4258</v>
      </c>
      <c r="S14" s="1">
        <v>0</v>
      </c>
      <c r="T14" s="29">
        <f>O14/(R14+S14)</f>
        <v>1</v>
      </c>
    </row>
    <row r="15" spans="1:20" s="14" customFormat="1" ht="12.75">
      <c r="A15" s="24" t="s">
        <v>9</v>
      </c>
      <c r="B15" s="24">
        <f>B12+B13+B14</f>
        <v>549</v>
      </c>
      <c r="C15" s="24">
        <f>C12+C13+C14</f>
        <v>4735</v>
      </c>
      <c r="D15" s="32">
        <f t="shared" si="0"/>
        <v>0.6</v>
      </c>
      <c r="E15" s="24">
        <f>E12+E13+E14</f>
        <v>2841</v>
      </c>
      <c r="F15" s="30">
        <f t="shared" si="1"/>
        <v>0.22787750791974656</v>
      </c>
      <c r="G15" s="24">
        <f aca="true" t="shared" si="7" ref="G15:O15">G12+G13+G14</f>
        <v>1079</v>
      </c>
      <c r="H15" s="32">
        <f t="shared" si="2"/>
        <v>0.17212249208025343</v>
      </c>
      <c r="I15" s="24">
        <f t="shared" si="7"/>
        <v>815</v>
      </c>
      <c r="J15" s="30">
        <f t="shared" si="3"/>
        <v>0.6498416050686378</v>
      </c>
      <c r="K15" s="24">
        <f t="shared" si="7"/>
        <v>3077</v>
      </c>
      <c r="L15" s="30">
        <f t="shared" si="4"/>
        <v>0.9524815205913411</v>
      </c>
      <c r="M15" s="24">
        <f t="shared" si="7"/>
        <v>4510</v>
      </c>
      <c r="N15" s="30">
        <f t="shared" si="5"/>
        <v>0.8992608236536431</v>
      </c>
      <c r="O15" s="24">
        <f t="shared" si="7"/>
        <v>4258</v>
      </c>
      <c r="P15" s="24">
        <f>P12+P13+P14</f>
        <v>0</v>
      </c>
      <c r="Q15" s="24">
        <f>Q12+Q13+Q14</f>
        <v>0</v>
      </c>
      <c r="R15" s="24">
        <f>R12+R13+R14</f>
        <v>4258</v>
      </c>
      <c r="S15" s="24">
        <f>S12+S13+S14</f>
        <v>0</v>
      </c>
      <c r="T15" s="30">
        <f t="shared" si="6"/>
        <v>1</v>
      </c>
    </row>
    <row r="16" spans="1:20" s="14" customFormat="1" ht="14.25" customHeight="1">
      <c r="A16" s="1" t="s">
        <v>10</v>
      </c>
      <c r="B16" s="3">
        <v>76</v>
      </c>
      <c r="C16" s="3">
        <v>344</v>
      </c>
      <c r="D16" s="31">
        <f>E16/C16</f>
        <v>0.11627906976744186</v>
      </c>
      <c r="E16" s="3">
        <v>40</v>
      </c>
      <c r="F16" s="29">
        <f t="shared" si="1"/>
        <v>0.872093023255814</v>
      </c>
      <c r="G16" s="3">
        <v>300</v>
      </c>
      <c r="H16" s="31">
        <f t="shared" si="2"/>
        <v>0.011627906976744186</v>
      </c>
      <c r="I16" s="3">
        <v>4</v>
      </c>
      <c r="J16" s="29">
        <f t="shared" si="3"/>
        <v>0.9883720930232558</v>
      </c>
      <c r="K16" s="3">
        <v>340</v>
      </c>
      <c r="L16" s="29">
        <f t="shared" si="4"/>
        <v>1</v>
      </c>
      <c r="M16" s="3">
        <v>344</v>
      </c>
      <c r="N16" s="29">
        <f t="shared" si="5"/>
        <v>0.9011627906976745</v>
      </c>
      <c r="O16" s="3">
        <v>310</v>
      </c>
      <c r="P16" s="3">
        <v>0</v>
      </c>
      <c r="Q16" s="3">
        <v>0</v>
      </c>
      <c r="R16" s="3">
        <v>310</v>
      </c>
      <c r="S16" s="1">
        <v>0</v>
      </c>
      <c r="T16" s="29">
        <f>O16/(R16+S16)</f>
        <v>1</v>
      </c>
    </row>
    <row r="17" spans="1:20" s="14" customFormat="1" ht="14.25" customHeight="1">
      <c r="A17" s="1" t="s">
        <v>11</v>
      </c>
      <c r="B17" s="3">
        <v>84</v>
      </c>
      <c r="C17" s="3">
        <v>425</v>
      </c>
      <c r="D17" s="31">
        <f t="shared" si="0"/>
        <v>0.24705882352941178</v>
      </c>
      <c r="E17" s="3">
        <v>105</v>
      </c>
      <c r="F17" s="29">
        <f t="shared" si="1"/>
        <v>0.5929411764705882</v>
      </c>
      <c r="G17" s="3">
        <v>252</v>
      </c>
      <c r="H17" s="31">
        <f t="shared" si="2"/>
        <v>0.16</v>
      </c>
      <c r="I17" s="3">
        <v>68</v>
      </c>
      <c r="J17" s="29">
        <f t="shared" si="3"/>
        <v>0.84</v>
      </c>
      <c r="K17" s="3">
        <v>357</v>
      </c>
      <c r="L17" s="29">
        <f t="shared" si="4"/>
        <v>1</v>
      </c>
      <c r="M17" s="3">
        <v>425</v>
      </c>
      <c r="N17" s="29">
        <f t="shared" si="5"/>
        <v>0.9882352941176471</v>
      </c>
      <c r="O17" s="3">
        <v>420</v>
      </c>
      <c r="P17" s="3">
        <v>0</v>
      </c>
      <c r="Q17" s="3">
        <v>0</v>
      </c>
      <c r="R17" s="3">
        <v>420</v>
      </c>
      <c r="S17" s="1">
        <v>0</v>
      </c>
      <c r="T17" s="29">
        <f t="shared" si="6"/>
        <v>1</v>
      </c>
    </row>
    <row r="18" spans="1:20" s="14" customFormat="1" ht="14.25" customHeight="1">
      <c r="A18" s="1" t="s">
        <v>12</v>
      </c>
      <c r="B18" s="3">
        <v>65</v>
      </c>
      <c r="C18" s="3">
        <v>366</v>
      </c>
      <c r="D18" s="31">
        <f t="shared" si="0"/>
        <v>0.33879781420765026</v>
      </c>
      <c r="E18" s="3">
        <v>124</v>
      </c>
      <c r="F18" s="29">
        <f t="shared" si="1"/>
        <v>0</v>
      </c>
      <c r="G18" s="3">
        <v>0</v>
      </c>
      <c r="H18" s="31">
        <f t="shared" si="2"/>
        <v>0.6612021857923497</v>
      </c>
      <c r="I18" s="3">
        <v>242</v>
      </c>
      <c r="J18" s="29">
        <f t="shared" si="3"/>
        <v>0.33879781420765026</v>
      </c>
      <c r="K18" s="3">
        <v>124</v>
      </c>
      <c r="L18" s="29">
        <f t="shared" si="4"/>
        <v>1</v>
      </c>
      <c r="M18" s="3">
        <v>366</v>
      </c>
      <c r="N18" s="29">
        <f t="shared" si="5"/>
        <v>0.9153005464480874</v>
      </c>
      <c r="O18" s="3">
        <v>335</v>
      </c>
      <c r="P18" s="3">
        <v>0</v>
      </c>
      <c r="Q18" s="3">
        <v>0</v>
      </c>
      <c r="R18" s="3">
        <v>335</v>
      </c>
      <c r="S18" s="1">
        <v>0</v>
      </c>
      <c r="T18" s="29">
        <f t="shared" si="6"/>
        <v>1</v>
      </c>
    </row>
    <row r="19" spans="1:20" s="14" customFormat="1" ht="14.25" customHeight="1">
      <c r="A19" s="1" t="s">
        <v>13</v>
      </c>
      <c r="B19" s="3">
        <v>66</v>
      </c>
      <c r="C19" s="3">
        <v>365</v>
      </c>
      <c r="D19" s="31">
        <f t="shared" si="0"/>
        <v>0.32054794520547947</v>
      </c>
      <c r="E19" s="3">
        <v>117</v>
      </c>
      <c r="F19" s="29">
        <f t="shared" si="1"/>
        <v>0</v>
      </c>
      <c r="G19" s="3">
        <v>0</v>
      </c>
      <c r="H19" s="31">
        <f t="shared" si="2"/>
        <v>0.6794520547945205</v>
      </c>
      <c r="I19" s="3">
        <v>248</v>
      </c>
      <c r="J19" s="29">
        <f t="shared" si="3"/>
        <v>0.32054794520547947</v>
      </c>
      <c r="K19" s="3">
        <v>117</v>
      </c>
      <c r="L19" s="29">
        <f t="shared" si="4"/>
        <v>1</v>
      </c>
      <c r="M19" s="3">
        <v>365</v>
      </c>
      <c r="N19" s="29">
        <f t="shared" si="5"/>
        <v>0.9260273972602739</v>
      </c>
      <c r="O19" s="3">
        <v>338</v>
      </c>
      <c r="P19" s="3">
        <v>0</v>
      </c>
      <c r="Q19" s="3">
        <v>0</v>
      </c>
      <c r="R19" s="3">
        <v>338</v>
      </c>
      <c r="S19" s="1">
        <v>0</v>
      </c>
      <c r="T19" s="29">
        <f t="shared" si="6"/>
        <v>1</v>
      </c>
    </row>
    <row r="20" spans="1:20" s="14" customFormat="1" ht="14.25" customHeight="1">
      <c r="A20" s="1" t="s">
        <v>20</v>
      </c>
      <c r="B20" s="3">
        <v>65</v>
      </c>
      <c r="C20" s="3">
        <v>480</v>
      </c>
      <c r="D20" s="31">
        <f t="shared" si="0"/>
        <v>0.6833333333333333</v>
      </c>
      <c r="E20" s="3">
        <v>328</v>
      </c>
      <c r="F20" s="29">
        <f t="shared" si="1"/>
        <v>0.30416666666666664</v>
      </c>
      <c r="G20" s="3">
        <v>146</v>
      </c>
      <c r="H20" s="31">
        <f t="shared" si="2"/>
        <v>0.0125</v>
      </c>
      <c r="I20" s="3">
        <v>6</v>
      </c>
      <c r="J20" s="29">
        <f t="shared" si="3"/>
        <v>0.6833333333333333</v>
      </c>
      <c r="K20" s="3">
        <v>328</v>
      </c>
      <c r="L20" s="29">
        <f t="shared" si="4"/>
        <v>1</v>
      </c>
      <c r="M20" s="3">
        <v>480</v>
      </c>
      <c r="N20" s="29">
        <f t="shared" si="5"/>
        <v>0.9479166666666666</v>
      </c>
      <c r="O20" s="3">
        <v>455</v>
      </c>
      <c r="P20" s="3">
        <v>0</v>
      </c>
      <c r="Q20" s="3">
        <v>0</v>
      </c>
      <c r="R20" s="3">
        <v>455</v>
      </c>
      <c r="S20" s="1">
        <v>0</v>
      </c>
      <c r="T20" s="29">
        <f t="shared" si="6"/>
        <v>1</v>
      </c>
    </row>
    <row r="21" spans="1:20" s="14" customFormat="1" ht="14.25" customHeight="1">
      <c r="A21" s="1" t="s">
        <v>14</v>
      </c>
      <c r="B21" s="3">
        <v>57</v>
      </c>
      <c r="C21" s="3">
        <v>486</v>
      </c>
      <c r="D21" s="31">
        <f t="shared" si="0"/>
        <v>0.7263374485596708</v>
      </c>
      <c r="E21" s="3">
        <v>353</v>
      </c>
      <c r="F21" s="29">
        <f t="shared" si="1"/>
        <v>0</v>
      </c>
      <c r="G21" s="3">
        <v>0</v>
      </c>
      <c r="H21" s="31">
        <f t="shared" si="2"/>
        <v>0.2736625514403292</v>
      </c>
      <c r="I21" s="3">
        <v>133</v>
      </c>
      <c r="J21" s="29">
        <f t="shared" si="3"/>
        <v>0.7263374485596708</v>
      </c>
      <c r="K21" s="3">
        <v>353</v>
      </c>
      <c r="L21" s="29">
        <f t="shared" si="4"/>
        <v>1</v>
      </c>
      <c r="M21" s="3">
        <v>486</v>
      </c>
      <c r="N21" s="29">
        <f t="shared" si="5"/>
        <v>0.9382716049382716</v>
      </c>
      <c r="O21" s="3">
        <v>456</v>
      </c>
      <c r="P21" s="3">
        <v>0</v>
      </c>
      <c r="Q21" s="3">
        <v>0</v>
      </c>
      <c r="R21" s="3">
        <v>456</v>
      </c>
      <c r="S21" s="1">
        <v>0</v>
      </c>
      <c r="T21" s="29">
        <f t="shared" si="6"/>
        <v>1</v>
      </c>
    </row>
    <row r="22" spans="1:20" s="14" customFormat="1" ht="14.25" customHeight="1">
      <c r="A22" s="1" t="s">
        <v>21</v>
      </c>
      <c r="B22" s="3">
        <v>48</v>
      </c>
      <c r="C22" s="3">
        <v>531</v>
      </c>
      <c r="D22" s="31">
        <f t="shared" si="0"/>
        <v>0.871939736346516</v>
      </c>
      <c r="E22" s="3">
        <v>463</v>
      </c>
      <c r="F22" s="29">
        <f t="shared" si="1"/>
        <v>0.02824858757062147</v>
      </c>
      <c r="G22" s="3">
        <v>15</v>
      </c>
      <c r="H22" s="31">
        <f t="shared" si="2"/>
        <v>0.09981167608286252</v>
      </c>
      <c r="I22" s="3">
        <v>53</v>
      </c>
      <c r="J22" s="29">
        <f t="shared" si="3"/>
        <v>0.871939736346516</v>
      </c>
      <c r="K22" s="3">
        <v>463</v>
      </c>
      <c r="L22" s="29">
        <f t="shared" si="4"/>
        <v>1</v>
      </c>
      <c r="M22" s="3">
        <v>531</v>
      </c>
      <c r="N22" s="29">
        <f t="shared" si="5"/>
        <v>0.9943502824858758</v>
      </c>
      <c r="O22" s="3">
        <v>528</v>
      </c>
      <c r="P22" s="3">
        <v>0</v>
      </c>
      <c r="Q22" s="3">
        <v>0</v>
      </c>
      <c r="R22" s="3">
        <v>528</v>
      </c>
      <c r="S22" s="1">
        <v>0</v>
      </c>
      <c r="T22" s="29">
        <f t="shared" si="6"/>
        <v>1</v>
      </c>
    </row>
    <row r="23" spans="1:20" ht="14.25" customHeight="1">
      <c r="A23" s="1" t="s">
        <v>15</v>
      </c>
      <c r="B23" s="3">
        <v>43</v>
      </c>
      <c r="C23" s="3">
        <v>525</v>
      </c>
      <c r="D23" s="31">
        <f t="shared" si="0"/>
        <v>0.8876190476190476</v>
      </c>
      <c r="E23" s="3">
        <v>466</v>
      </c>
      <c r="F23" s="29">
        <f t="shared" si="1"/>
        <v>0.0019047619047619048</v>
      </c>
      <c r="G23" s="3">
        <v>1</v>
      </c>
      <c r="H23" s="31">
        <f t="shared" si="2"/>
        <v>0.11047619047619048</v>
      </c>
      <c r="I23" s="3">
        <v>58</v>
      </c>
      <c r="J23" s="29">
        <f t="shared" si="3"/>
        <v>0.8876190476190476</v>
      </c>
      <c r="K23" s="3">
        <v>466</v>
      </c>
      <c r="L23" s="29">
        <f t="shared" si="4"/>
        <v>1</v>
      </c>
      <c r="M23" s="3">
        <v>525</v>
      </c>
      <c r="N23" s="29">
        <f t="shared" si="5"/>
        <v>0.9828571428571429</v>
      </c>
      <c r="O23" s="3">
        <v>516</v>
      </c>
      <c r="P23" s="3">
        <v>0</v>
      </c>
      <c r="Q23" s="3">
        <v>0</v>
      </c>
      <c r="R23" s="3">
        <v>516</v>
      </c>
      <c r="S23" s="1">
        <v>0</v>
      </c>
      <c r="T23" s="29">
        <f t="shared" si="6"/>
        <v>1</v>
      </c>
    </row>
    <row r="24" spans="1:20" ht="14.25" customHeight="1">
      <c r="A24" s="1" t="s">
        <v>16</v>
      </c>
      <c r="B24" s="3">
        <v>59</v>
      </c>
      <c r="C24" s="3">
        <v>733</v>
      </c>
      <c r="D24" s="31">
        <f t="shared" si="0"/>
        <v>0.7216916780354706</v>
      </c>
      <c r="E24" s="3">
        <v>529</v>
      </c>
      <c r="F24" s="29">
        <f t="shared" si="1"/>
        <v>0.2742155525238745</v>
      </c>
      <c r="G24" s="3">
        <v>201</v>
      </c>
      <c r="H24" s="31">
        <f t="shared" si="2"/>
        <v>0.004092769440654843</v>
      </c>
      <c r="I24" s="3">
        <v>3</v>
      </c>
      <c r="J24" s="29">
        <f t="shared" si="3"/>
        <v>0.7216916780354706</v>
      </c>
      <c r="K24" s="3">
        <v>529</v>
      </c>
      <c r="L24" s="29">
        <f t="shared" si="4"/>
        <v>1</v>
      </c>
      <c r="M24" s="3">
        <v>733</v>
      </c>
      <c r="N24" s="29">
        <f t="shared" si="5"/>
        <v>0.965893587994543</v>
      </c>
      <c r="O24" s="3">
        <v>708</v>
      </c>
      <c r="P24" s="3">
        <v>0</v>
      </c>
      <c r="Q24" s="3">
        <v>0</v>
      </c>
      <c r="R24" s="3">
        <v>708</v>
      </c>
      <c r="S24" s="1">
        <v>0</v>
      </c>
      <c r="T24" s="29">
        <f t="shared" si="6"/>
        <v>1</v>
      </c>
    </row>
    <row r="25" spans="1:20" ht="14.25" customHeight="1">
      <c r="A25" s="1" t="s">
        <v>17</v>
      </c>
      <c r="B25" s="3">
        <v>9</v>
      </c>
      <c r="C25" s="3">
        <v>240</v>
      </c>
      <c r="D25" s="31">
        <f t="shared" si="0"/>
        <v>0.9125</v>
      </c>
      <c r="E25" s="3">
        <v>219</v>
      </c>
      <c r="F25" s="29">
        <f t="shared" si="1"/>
        <v>0.0875</v>
      </c>
      <c r="G25" s="3">
        <v>21</v>
      </c>
      <c r="H25" s="31">
        <f t="shared" si="2"/>
        <v>0</v>
      </c>
      <c r="I25" s="3">
        <v>0</v>
      </c>
      <c r="J25" s="29">
        <f t="shared" si="3"/>
        <v>0</v>
      </c>
      <c r="K25" s="3">
        <v>0</v>
      </c>
      <c r="L25" s="29">
        <f t="shared" si="4"/>
        <v>0.5208333333333334</v>
      </c>
      <c r="M25" s="3">
        <v>125</v>
      </c>
      <c r="N25" s="29">
        <f t="shared" si="5"/>
        <v>0.45</v>
      </c>
      <c r="O25" s="3">
        <v>108</v>
      </c>
      <c r="P25" s="3">
        <v>0</v>
      </c>
      <c r="Q25" s="3">
        <v>0</v>
      </c>
      <c r="R25" s="3">
        <v>108</v>
      </c>
      <c r="S25" s="1">
        <v>0</v>
      </c>
      <c r="T25" s="29">
        <f t="shared" si="6"/>
        <v>1</v>
      </c>
    </row>
    <row r="26" spans="1:20" ht="14.25" customHeight="1">
      <c r="A26" s="1" t="s">
        <v>18</v>
      </c>
      <c r="B26" s="3">
        <v>7</v>
      </c>
      <c r="C26" s="3">
        <v>240</v>
      </c>
      <c r="D26" s="31">
        <f t="shared" si="0"/>
        <v>0.4041666666666667</v>
      </c>
      <c r="E26" s="3">
        <v>97</v>
      </c>
      <c r="F26" s="29">
        <f t="shared" si="1"/>
        <v>0.5958333333333333</v>
      </c>
      <c r="G26" s="3">
        <v>143</v>
      </c>
      <c r="H26" s="31">
        <f t="shared" si="2"/>
        <v>0</v>
      </c>
      <c r="I26" s="3">
        <v>0</v>
      </c>
      <c r="J26" s="29">
        <f t="shared" si="3"/>
        <v>0</v>
      </c>
      <c r="K26" s="3">
        <v>0</v>
      </c>
      <c r="L26" s="29">
        <f t="shared" si="4"/>
        <v>0.5416666666666666</v>
      </c>
      <c r="M26" s="3">
        <v>130</v>
      </c>
      <c r="N26" s="29">
        <f t="shared" si="5"/>
        <v>0.35</v>
      </c>
      <c r="O26" s="3">
        <v>84</v>
      </c>
      <c r="P26" s="3">
        <v>0</v>
      </c>
      <c r="Q26" s="3">
        <v>0</v>
      </c>
      <c r="R26" s="3">
        <v>84</v>
      </c>
      <c r="S26" s="1">
        <v>0</v>
      </c>
      <c r="T26" s="29">
        <f t="shared" si="6"/>
        <v>1</v>
      </c>
    </row>
    <row r="27" spans="1:20" ht="14.25" customHeight="1">
      <c r="A27" s="24" t="s">
        <v>9</v>
      </c>
      <c r="B27" s="25">
        <f>B16+B17+B18+B19+B20+B22+B21+B23+B24+B25+B26</f>
        <v>579</v>
      </c>
      <c r="C27" s="25">
        <f>C16+C17+C18+C19+C20+C22+C21+C23+C24+C25+C26</f>
        <v>4735</v>
      </c>
      <c r="D27" s="32">
        <f t="shared" si="0"/>
        <v>0.6</v>
      </c>
      <c r="E27" s="25">
        <f>E16+E17+E18+E19+E20+E22+E21+E23+E24+E25+E26</f>
        <v>2841</v>
      </c>
      <c r="F27" s="30">
        <f t="shared" si="1"/>
        <v>0.22787750791974656</v>
      </c>
      <c r="G27" s="25">
        <f>G16+G17+G18+G19+G20+G22+G21+G23+G24+G25+G26</f>
        <v>1079</v>
      </c>
      <c r="H27" s="32">
        <f t="shared" si="2"/>
        <v>0.17212249208025343</v>
      </c>
      <c r="I27" s="25">
        <f>I16+I17+I18+I19+I20+I22+I21+I23+I24+I25+I26</f>
        <v>815</v>
      </c>
      <c r="J27" s="30">
        <f t="shared" si="3"/>
        <v>0.6498416050686378</v>
      </c>
      <c r="K27" s="25">
        <f>K16+K17+K18+K19+K20+K22+K21+K23+K24+K25+K26</f>
        <v>3077</v>
      </c>
      <c r="L27" s="30">
        <f t="shared" si="4"/>
        <v>0.9524815205913411</v>
      </c>
      <c r="M27" s="25">
        <f>M16+M17+M18+M19+M20+M22+M21+M23+M24+M25+M26</f>
        <v>4510</v>
      </c>
      <c r="N27" s="30">
        <f t="shared" si="5"/>
        <v>0.8992608236536431</v>
      </c>
      <c r="O27" s="25">
        <f>O16+O17+O18+O19+O20+O22+O21+O23+O24+O25+O26</f>
        <v>4258</v>
      </c>
      <c r="P27" s="25">
        <f>P16+P17+P18+P19+P20+P22+P21+P23+P24+P25+P26</f>
        <v>0</v>
      </c>
      <c r="Q27" s="25">
        <f>Q16+Q17+Q18+Q19+Q20+Q22+Q21+Q23+Q24+Q25+Q26</f>
        <v>0</v>
      </c>
      <c r="R27" s="25">
        <f>R16+R17+R18+R19+R20+R22+R21+R23+R24+R25+R26</f>
        <v>4258</v>
      </c>
      <c r="S27" s="24">
        <f>S16+S17+S18+S19+S20+S22+S21+S23+S24+S25+S26</f>
        <v>0</v>
      </c>
      <c r="T27" s="30">
        <f t="shared" si="6"/>
        <v>1</v>
      </c>
    </row>
    <row r="28" spans="1:20" ht="23.25" customHeight="1">
      <c r="A28" s="1" t="s">
        <v>19</v>
      </c>
      <c r="B28" s="3"/>
      <c r="C28" s="3"/>
      <c r="D28" s="31" t="e">
        <f t="shared" si="0"/>
        <v>#DIV/0!</v>
      </c>
      <c r="E28" s="3"/>
      <c r="F28" s="29" t="e">
        <f t="shared" si="1"/>
        <v>#DIV/0!</v>
      </c>
      <c r="G28" s="3"/>
      <c r="H28" s="31" t="e">
        <f t="shared" si="2"/>
        <v>#DIV/0!</v>
      </c>
      <c r="I28" s="3"/>
      <c r="J28" s="29" t="e">
        <f t="shared" si="3"/>
        <v>#DIV/0!</v>
      </c>
      <c r="K28" s="3"/>
      <c r="L28" s="29" t="e">
        <f t="shared" si="4"/>
        <v>#DIV/0!</v>
      </c>
      <c r="M28" s="3"/>
      <c r="N28" s="29" t="e">
        <f t="shared" si="5"/>
        <v>#DIV/0!</v>
      </c>
      <c r="O28" s="3"/>
      <c r="P28" s="3"/>
      <c r="Q28" s="3"/>
      <c r="R28" s="3"/>
      <c r="S28" s="1"/>
      <c r="T28" s="29" t="e">
        <f t="shared" si="6"/>
        <v>#DIV/0!</v>
      </c>
    </row>
    <row r="29" spans="1:20" ht="14.25" customHeight="1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4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2.75">
      <c r="A31" s="6"/>
      <c r="B31" s="6"/>
      <c r="C31" s="6"/>
      <c r="D31" s="6"/>
      <c r="E31" s="6"/>
      <c r="F31" s="10"/>
      <c r="G31" s="6"/>
      <c r="H31" s="6"/>
      <c r="I31" s="6"/>
      <c r="J31" s="10"/>
      <c r="K31" s="6"/>
      <c r="L31" s="10"/>
      <c r="M31" s="6"/>
      <c r="N31" s="10"/>
      <c r="O31" s="6"/>
      <c r="P31" s="6"/>
      <c r="Q31" s="4"/>
      <c r="R31" s="4"/>
      <c r="S31" s="4"/>
      <c r="T31" s="13"/>
    </row>
    <row r="32" spans="1:20" ht="12.75">
      <c r="A32" s="40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0"/>
      <c r="M32" s="6"/>
      <c r="N32" s="10"/>
      <c r="O32" s="6"/>
      <c r="P32" s="6"/>
      <c r="Q32" s="4"/>
      <c r="R32" s="4"/>
      <c r="S32" s="4" t="s">
        <v>24</v>
      </c>
      <c r="T32" s="13"/>
    </row>
    <row r="33" spans="1:20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0"/>
      <c r="M33" s="6"/>
      <c r="N33" s="10"/>
      <c r="O33" s="6"/>
      <c r="P33" s="6"/>
      <c r="Q33" s="4"/>
      <c r="R33" s="4"/>
      <c r="S33" s="4"/>
      <c r="T33" s="13"/>
    </row>
    <row r="34" spans="1:20" ht="12.75">
      <c r="A34" s="18" t="s">
        <v>23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10"/>
      <c r="M34" s="6"/>
      <c r="N34" s="10"/>
      <c r="O34" s="6"/>
      <c r="P34" s="6"/>
      <c r="Q34" s="4"/>
      <c r="R34" s="4"/>
      <c r="S34" s="4"/>
      <c r="T34" s="13"/>
    </row>
    <row r="35" spans="1:20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0"/>
      <c r="M35" s="6"/>
      <c r="N35" s="10"/>
      <c r="O35" s="6"/>
      <c r="P35" s="6"/>
      <c r="Q35" s="4"/>
      <c r="R35" s="4"/>
      <c r="S35" s="4"/>
      <c r="T35" s="13"/>
    </row>
    <row r="36" spans="1:20" ht="12.75">
      <c r="A36" s="49" t="s">
        <v>25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0"/>
      <c r="M36" s="6"/>
      <c r="N36" s="10"/>
      <c r="O36" s="6"/>
      <c r="P36" s="6"/>
      <c r="Q36" s="4"/>
      <c r="R36" s="4"/>
      <c r="S36" s="4" t="s">
        <v>24</v>
      </c>
      <c r="T36" s="13"/>
    </row>
    <row r="37" spans="1:20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10"/>
      <c r="M37" s="6"/>
      <c r="N37" s="10"/>
      <c r="O37" s="6"/>
      <c r="P37" s="6"/>
      <c r="Q37" s="4"/>
      <c r="R37" s="4"/>
      <c r="S37" s="4"/>
      <c r="T37" s="13"/>
    </row>
    <row r="38" spans="1:20" ht="20.25" customHeight="1">
      <c r="A38" s="35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9.25" customHeight="1">
      <c r="A39" s="45" t="s">
        <v>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18.75">
      <c r="A40" s="37" t="s">
        <v>33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</sheetData>
  <sheetProtection/>
  <mergeCells count="30">
    <mergeCell ref="A29:T29"/>
    <mergeCell ref="T9:T10"/>
    <mergeCell ref="A35:K35"/>
    <mergeCell ref="A36:K36"/>
    <mergeCell ref="L10:M10"/>
    <mergeCell ref="N10:O10"/>
    <mergeCell ref="D10:E10"/>
    <mergeCell ref="H10:I10"/>
    <mergeCell ref="P9:P11"/>
    <mergeCell ref="R9:R11"/>
    <mergeCell ref="A39:T39"/>
    <mergeCell ref="A5:B5"/>
    <mergeCell ref="A6:B6"/>
    <mergeCell ref="A8:B8"/>
    <mergeCell ref="A7:B7"/>
    <mergeCell ref="A9:A11"/>
    <mergeCell ref="B9:B10"/>
    <mergeCell ref="C9:O9"/>
    <mergeCell ref="J10:K10"/>
    <mergeCell ref="A37:K37"/>
    <mergeCell ref="A3:Q3"/>
    <mergeCell ref="S1:T1"/>
    <mergeCell ref="A38:T38"/>
    <mergeCell ref="F10:G10"/>
    <mergeCell ref="A40:T40"/>
    <mergeCell ref="A4:C4"/>
    <mergeCell ref="A32:K32"/>
    <mergeCell ref="Q9:Q11"/>
    <mergeCell ref="S9:S11"/>
    <mergeCell ref="C10:C1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User</cp:lastModifiedBy>
  <cp:lastPrinted>2010-11-24T10:51:27Z</cp:lastPrinted>
  <dcterms:created xsi:type="dcterms:W3CDTF">2005-01-14T11:13:20Z</dcterms:created>
  <dcterms:modified xsi:type="dcterms:W3CDTF">2022-12-05T09:19:12Z</dcterms:modified>
  <cp:category/>
  <cp:version/>
  <cp:contentType/>
  <cp:contentStatus/>
</cp:coreProperties>
</file>